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A36" i="1"/>
  <c r="E26" l="1"/>
  <c r="E21" l="1"/>
  <c r="E48" l="1"/>
  <c r="E42"/>
  <c r="E36"/>
  <c r="E29"/>
  <c r="E18"/>
  <c r="E1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40"/>
  <c r="A41" s="1"/>
  <c r="A42" s="1"/>
  <c r="A43" s="1"/>
  <c r="A44" s="1"/>
  <c r="A45" s="1"/>
  <c r="A46" s="1"/>
  <c r="A47" s="1"/>
  <c r="A48" s="1"/>
  <c r="A33"/>
  <c r="A34" s="1"/>
  <c r="A35" s="1"/>
  <c r="A21"/>
  <c r="A22" s="1"/>
  <c r="A23" s="1"/>
  <c r="A24" s="1"/>
  <c r="A25" s="1"/>
  <c r="A26" l="1"/>
  <c r="A27" s="1"/>
  <c r="A28" s="1"/>
  <c r="A29" s="1"/>
</calcChain>
</file>

<file path=xl/sharedStrings.xml><?xml version="1.0" encoding="utf-8"?>
<sst xmlns="http://schemas.openxmlformats.org/spreadsheetml/2006/main" count="91" uniqueCount="49">
  <si>
    <t>Количестиво квартир: ______</t>
  </si>
  <si>
    <t>в том числе в собственности граждан: ______</t>
  </si>
  <si>
    <t xml:space="preserve">Количество зарегистрированных по месту жительства человек: </t>
  </si>
  <si>
    <t>Всего расходов по дому</t>
  </si>
  <si>
    <t>в том числе:</t>
  </si>
  <si>
    <t>квартир</t>
  </si>
  <si>
    <t>человек</t>
  </si>
  <si>
    <t xml:space="preserve">Общая площадь жилых помещений МКД  </t>
  </si>
  <si>
    <t xml:space="preserve">Общая площадь нежилых помещений МКД </t>
  </si>
  <si>
    <t>кв.м.</t>
  </si>
  <si>
    <t>Ленина 16</t>
  </si>
  <si>
    <t>ООО "Жилищная управляющая компания"</t>
  </si>
  <si>
    <t>руб.</t>
  </si>
  <si>
    <t>1.Расходы по статьям «жилищные услуги» составили</t>
  </si>
  <si>
    <t>2.Расходы по статье «Текущий ремонт»:</t>
  </si>
  <si>
    <t>Долг за жилищные услуги на 01.01.2014</t>
  </si>
  <si>
    <t>теплоснабжение</t>
  </si>
  <si>
    <t>горячее водоснабжение</t>
  </si>
  <si>
    <t>холодное водоснабжение</t>
  </si>
  <si>
    <t>водоотведение</t>
  </si>
  <si>
    <t xml:space="preserve">Поступило средств за коммунальные услуги от населения за 2013г </t>
  </si>
  <si>
    <t>Сведения по текущему ремонту</t>
  </si>
  <si>
    <t>Сведения по содержанию общего имущества МКД</t>
  </si>
  <si>
    <t>благоустройство и содержание санитарного состояния придомовой территории</t>
  </si>
  <si>
    <t>содержание аварийной диспетчерской службы</t>
  </si>
  <si>
    <t>услуги сторонних организаций (обслуживание вент.каналов, газопроводов и т.д.)</t>
  </si>
  <si>
    <t>содержание и техническое обслуживание инженерного оборудования и конструктивных элементов здания</t>
  </si>
  <si>
    <t>Долг за услуги по содержанию общего имущества МКД на 01.01.2014г.</t>
  </si>
  <si>
    <t>Год постройки</t>
  </si>
  <si>
    <t>год</t>
  </si>
  <si>
    <t>ед.изм.</t>
  </si>
  <si>
    <t>электроснабжение</t>
  </si>
  <si>
    <t xml:space="preserve">   Всего за 2014 год             </t>
  </si>
  <si>
    <t>Сальдо неизрасходованных/перерасходованных средств по дому за 2013г</t>
  </si>
  <si>
    <t xml:space="preserve">Начислено населению за 2014г по статьям «жилищные услуги»  по действующим тарифам  </t>
  </si>
  <si>
    <t xml:space="preserve">Поступило средств за жилищные услуги от населения за 2014г </t>
  </si>
  <si>
    <t xml:space="preserve">Сальдо неизрасходованных/перерасходованных средств по дому             на 01.01.2015г </t>
  </si>
  <si>
    <t>Долг за жилищные услуги на 01.01.2015</t>
  </si>
  <si>
    <t>Долг за коммунальные услуги на 01.01.2014</t>
  </si>
  <si>
    <t xml:space="preserve">Начислено населению за 2014г  за коммунальные услуги </t>
  </si>
  <si>
    <t>Долг за коммунальный услуги на 01.01.2015</t>
  </si>
  <si>
    <t>Начислено населению по статье текущий ремонт за 2014г.</t>
  </si>
  <si>
    <t>Поступило средств от население по  статье текущий ремонт за 2014г.</t>
  </si>
  <si>
    <t>Выполнено работ по текущему ремонту за 2014г.</t>
  </si>
  <si>
    <t>Начислено населению за услуги по содержанию общего имущества МКД  за 2014г.</t>
  </si>
  <si>
    <t>Поступило средств от населения за услуги по содержанию общего имущества МКД  за 2014г.</t>
  </si>
  <si>
    <t>Расходы по услуги по содержанию общего имущества МКД за 2014г.</t>
  </si>
  <si>
    <t>Долг за услуги по содержанию общего имущества МКД на 01.01.2015г.</t>
  </si>
  <si>
    <t>Дом № 16  по улице: Ленина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</si>
</sst>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i/>
      <u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2" fontId="2" fillId="0" borderId="1" xfId="0" applyNumberFormat="1" applyFont="1" applyBorder="1"/>
    <xf numFmtId="2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7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/>
    <xf numFmtId="2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0" fontId="10" fillId="0" borderId="8" xfId="0" applyFont="1" applyBorder="1" applyAlignment="1"/>
    <xf numFmtId="0" fontId="10" fillId="0" borderId="3" xfId="0" applyFont="1" applyBorder="1" applyAlignment="1"/>
    <xf numFmtId="0" fontId="4" fillId="0" borderId="1" xfId="0" applyFont="1" applyBorder="1" applyAlignment="1">
      <alignment horizontal="center" vertical="justify"/>
    </xf>
    <xf numFmtId="0" fontId="2" fillId="0" borderId="0" xfId="0" applyFont="1" applyAlignment="1">
      <alignment vertical="justify"/>
    </xf>
    <xf numFmtId="0" fontId="2" fillId="0" borderId="5" xfId="0" applyFont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8" fillId="0" borderId="0" xfId="0" applyFont="1"/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 vertical="justify"/>
    </xf>
    <xf numFmtId="0" fontId="11" fillId="0" borderId="3" xfId="0" applyFont="1" applyBorder="1" applyAlignment="1">
      <alignment horizontal="left" vertical="justify"/>
    </xf>
    <xf numFmtId="0" fontId="11" fillId="0" borderId="4" xfId="0" applyFont="1" applyBorder="1" applyAlignment="1">
      <alignment horizontal="left" vertical="justify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justify"/>
    </xf>
    <xf numFmtId="0" fontId="8" fillId="0" borderId="3" xfId="0" applyFont="1" applyBorder="1" applyAlignment="1">
      <alignment horizontal="left" vertical="justify"/>
    </xf>
    <xf numFmtId="0" fontId="8" fillId="0" borderId="4" xfId="0" applyFont="1" applyBorder="1" applyAlignment="1">
      <alignment horizontal="left" vertical="justify"/>
    </xf>
    <xf numFmtId="0" fontId="7" fillId="0" borderId="2" xfId="0" applyFont="1" applyBorder="1" applyAlignment="1">
      <alignment vertical="justify" wrapText="1"/>
    </xf>
    <xf numFmtId="0" fontId="7" fillId="0" borderId="3" xfId="0" applyFont="1" applyBorder="1" applyAlignment="1">
      <alignment vertical="justify" wrapText="1"/>
    </xf>
    <xf numFmtId="0" fontId="7" fillId="0" borderId="4" xfId="0" applyFont="1" applyBorder="1" applyAlignment="1">
      <alignment vertical="justify" wrapText="1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justify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10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topLeftCell="A34" zoomScaleNormal="100" zoomScaleSheetLayoutView="100" workbookViewId="0">
      <selection activeCell="E48" sqref="E48"/>
    </sheetView>
  </sheetViews>
  <sheetFormatPr defaultRowHeight="15"/>
  <cols>
    <col min="1" max="1" width="6.42578125" customWidth="1"/>
    <col min="4" max="4" width="43.7109375" customWidth="1"/>
    <col min="5" max="5" width="12.85546875" customWidth="1"/>
    <col min="6" max="6" width="9.140625" customWidth="1"/>
  </cols>
  <sheetData>
    <row r="1" spans="1:6" s="24" customFormat="1" ht="42.75" customHeight="1">
      <c r="A1" s="11"/>
      <c r="B1" s="29" t="s">
        <v>11</v>
      </c>
      <c r="C1" s="29"/>
      <c r="D1" s="29"/>
      <c r="E1" s="23" t="s">
        <v>32</v>
      </c>
      <c r="F1" s="23" t="s">
        <v>30</v>
      </c>
    </row>
    <row r="2" spans="1:6" s="21" customFormat="1" ht="27" customHeight="1">
      <c r="A2" s="20">
        <v>1</v>
      </c>
      <c r="B2" s="30" t="s">
        <v>48</v>
      </c>
      <c r="C2" s="30"/>
      <c r="D2" s="30"/>
      <c r="E2" s="43" t="s">
        <v>10</v>
      </c>
      <c r="F2" s="44"/>
    </row>
    <row r="3" spans="1:6" s="2" customFormat="1" ht="14.25" customHeight="1">
      <c r="A3" s="3">
        <f t="shared" ref="A3:A8" si="0">A2+1</f>
        <v>2</v>
      </c>
      <c r="B3" s="40" t="s">
        <v>28</v>
      </c>
      <c r="C3" s="41"/>
      <c r="D3" s="42"/>
      <c r="E3" s="22">
        <v>2011</v>
      </c>
      <c r="F3" s="17" t="s">
        <v>29</v>
      </c>
    </row>
    <row r="4" spans="1:6" s="2" customFormat="1" ht="15.75" customHeight="1">
      <c r="A4" s="3">
        <f t="shared" si="0"/>
        <v>3</v>
      </c>
      <c r="B4" s="25" t="s">
        <v>0</v>
      </c>
      <c r="C4" s="25"/>
      <c r="D4" s="26"/>
      <c r="E4" s="4">
        <v>56</v>
      </c>
      <c r="F4" s="5" t="s">
        <v>5</v>
      </c>
    </row>
    <row r="5" spans="1:6" s="2" customFormat="1" ht="15" customHeight="1">
      <c r="A5" s="3">
        <f t="shared" si="0"/>
        <v>4</v>
      </c>
      <c r="B5" s="25" t="s">
        <v>1</v>
      </c>
      <c r="C5" s="25"/>
      <c r="D5" s="26"/>
      <c r="E5" s="4">
        <v>31</v>
      </c>
      <c r="F5" s="5" t="s">
        <v>6</v>
      </c>
    </row>
    <row r="6" spans="1:6" s="2" customFormat="1" ht="13.5" customHeight="1">
      <c r="A6" s="3">
        <f t="shared" si="0"/>
        <v>5</v>
      </c>
      <c r="B6" s="25" t="s">
        <v>2</v>
      </c>
      <c r="C6" s="25"/>
      <c r="D6" s="26"/>
      <c r="E6" s="4">
        <v>31</v>
      </c>
      <c r="F6" s="5" t="s">
        <v>6</v>
      </c>
    </row>
    <row r="7" spans="1:6" s="2" customFormat="1" ht="14.25" customHeight="1">
      <c r="A7" s="3">
        <f t="shared" si="0"/>
        <v>6</v>
      </c>
      <c r="B7" s="25" t="s">
        <v>7</v>
      </c>
      <c r="C7" s="25"/>
      <c r="D7" s="26"/>
      <c r="E7" s="4">
        <v>2443.1999999999998</v>
      </c>
      <c r="F7" s="5" t="s">
        <v>9</v>
      </c>
    </row>
    <row r="8" spans="1:6" s="2" customFormat="1" ht="12.75" customHeight="1">
      <c r="A8" s="3">
        <f t="shared" si="0"/>
        <v>7</v>
      </c>
      <c r="B8" s="25" t="s">
        <v>8</v>
      </c>
      <c r="C8" s="25"/>
      <c r="D8" s="26"/>
      <c r="E8" s="4">
        <v>223.5</v>
      </c>
      <c r="F8" s="5" t="s">
        <v>9</v>
      </c>
    </row>
    <row r="9" spans="1:6" s="2" customFormat="1" ht="27" customHeight="1">
      <c r="A9" s="3">
        <f t="shared" ref="A9:A18" si="1">A8+1</f>
        <v>8</v>
      </c>
      <c r="B9" s="25" t="s">
        <v>33</v>
      </c>
      <c r="C9" s="25"/>
      <c r="D9" s="25"/>
      <c r="E9" s="7">
        <v>117960.1</v>
      </c>
      <c r="F9" s="12" t="s">
        <v>12</v>
      </c>
    </row>
    <row r="10" spans="1:6" s="2" customFormat="1" ht="17.25" customHeight="1">
      <c r="A10" s="3">
        <f t="shared" si="1"/>
        <v>9</v>
      </c>
      <c r="B10" s="25" t="s">
        <v>15</v>
      </c>
      <c r="C10" s="25"/>
      <c r="D10" s="25"/>
      <c r="E10" s="7">
        <v>12555.25</v>
      </c>
      <c r="F10" s="10" t="s">
        <v>12</v>
      </c>
    </row>
    <row r="11" spans="1:6" s="2" customFormat="1" ht="26.25" customHeight="1">
      <c r="A11" s="3">
        <f t="shared" si="1"/>
        <v>10</v>
      </c>
      <c r="B11" s="25" t="s">
        <v>34</v>
      </c>
      <c r="C11" s="25"/>
      <c r="D11" s="25"/>
      <c r="E11" s="7">
        <v>394779.3</v>
      </c>
      <c r="F11" s="10" t="s">
        <v>12</v>
      </c>
    </row>
    <row r="12" spans="1:6" s="2" customFormat="1" ht="19.5" customHeight="1">
      <c r="A12" s="3">
        <f t="shared" si="1"/>
        <v>11</v>
      </c>
      <c r="B12" s="25" t="s">
        <v>35</v>
      </c>
      <c r="C12" s="25"/>
      <c r="D12" s="25"/>
      <c r="E12" s="7">
        <v>387369.99</v>
      </c>
      <c r="F12" s="10" t="s">
        <v>12</v>
      </c>
    </row>
    <row r="13" spans="1:6" s="2" customFormat="1" ht="19.5" customHeight="1">
      <c r="A13" s="3">
        <f t="shared" si="1"/>
        <v>12</v>
      </c>
      <c r="B13" s="63" t="s">
        <v>3</v>
      </c>
      <c r="C13" s="63"/>
      <c r="D13" s="63"/>
      <c r="E13" s="7">
        <f>E15+E16</f>
        <v>297581.76</v>
      </c>
      <c r="F13" s="10" t="s">
        <v>12</v>
      </c>
    </row>
    <row r="14" spans="1:6" s="2" customFormat="1" ht="14.25" customHeight="1">
      <c r="A14" s="3">
        <f t="shared" si="1"/>
        <v>13</v>
      </c>
      <c r="B14" s="64" t="s">
        <v>4</v>
      </c>
      <c r="C14" s="64"/>
      <c r="D14" s="64"/>
      <c r="E14" s="7"/>
      <c r="F14" s="10" t="s">
        <v>12</v>
      </c>
    </row>
    <row r="15" spans="1:6" s="2" customFormat="1" ht="15" customHeight="1">
      <c r="A15" s="3">
        <f t="shared" si="1"/>
        <v>14</v>
      </c>
      <c r="B15" s="25" t="s">
        <v>13</v>
      </c>
      <c r="C15" s="25"/>
      <c r="D15" s="25"/>
      <c r="E15" s="7">
        <v>297581.76</v>
      </c>
      <c r="F15" s="10" t="s">
        <v>12</v>
      </c>
    </row>
    <row r="16" spans="1:6" s="2" customFormat="1" ht="14.25" customHeight="1">
      <c r="A16" s="3">
        <f t="shared" si="1"/>
        <v>15</v>
      </c>
      <c r="B16" s="25" t="s">
        <v>14</v>
      </c>
      <c r="C16" s="25"/>
      <c r="D16" s="25"/>
      <c r="E16" s="7">
        <v>0</v>
      </c>
      <c r="F16" s="10" t="s">
        <v>12</v>
      </c>
    </row>
    <row r="17" spans="1:6" s="2" customFormat="1" ht="24" customHeight="1">
      <c r="A17" s="3">
        <f t="shared" si="1"/>
        <v>16</v>
      </c>
      <c r="B17" s="63" t="s">
        <v>36</v>
      </c>
      <c r="C17" s="63"/>
      <c r="D17" s="63"/>
      <c r="E17" s="7">
        <v>219180.72</v>
      </c>
      <c r="F17" s="10" t="s">
        <v>12</v>
      </c>
    </row>
    <row r="18" spans="1:6" s="2" customFormat="1" ht="14.25" customHeight="1">
      <c r="A18" s="3">
        <f t="shared" si="1"/>
        <v>17</v>
      </c>
      <c r="B18" s="25" t="s">
        <v>37</v>
      </c>
      <c r="C18" s="25"/>
      <c r="D18" s="25"/>
      <c r="E18" s="7">
        <f>E10+E11-E12</f>
        <v>19964.559999999998</v>
      </c>
      <c r="F18" s="10" t="s">
        <v>12</v>
      </c>
    </row>
    <row r="19" spans="1:6" s="2" customFormat="1" ht="6" customHeight="1">
      <c r="A19" s="3"/>
      <c r="B19" s="53"/>
      <c r="C19" s="54"/>
      <c r="D19" s="55"/>
      <c r="E19" s="7"/>
      <c r="F19" s="10"/>
    </row>
    <row r="20" spans="1:6" s="2" customFormat="1" ht="14.25" customHeight="1">
      <c r="A20" s="3">
        <v>1</v>
      </c>
      <c r="B20" s="25" t="s">
        <v>38</v>
      </c>
      <c r="C20" s="25"/>
      <c r="D20" s="25"/>
      <c r="E20" s="7">
        <v>8027.12</v>
      </c>
      <c r="F20" s="10" t="s">
        <v>12</v>
      </c>
    </row>
    <row r="21" spans="1:6" s="8" customFormat="1" ht="14.25" customHeight="1">
      <c r="A21" s="3">
        <f>A20+1</f>
        <v>2</v>
      </c>
      <c r="B21" s="25" t="s">
        <v>39</v>
      </c>
      <c r="C21" s="25"/>
      <c r="D21" s="25"/>
      <c r="E21" s="7">
        <f>E23+E24+E25+E26+E27</f>
        <v>290993.37</v>
      </c>
      <c r="F21" s="10" t="s">
        <v>12</v>
      </c>
    </row>
    <row r="22" spans="1:6" s="2" customFormat="1" ht="9.75" customHeight="1">
      <c r="A22" s="3">
        <f t="shared" ref="A22:A27" si="2">A21+1</f>
        <v>3</v>
      </c>
      <c r="B22" s="45" t="s">
        <v>4</v>
      </c>
      <c r="C22" s="45"/>
      <c r="D22" s="45"/>
      <c r="E22" s="7"/>
      <c r="F22" s="10"/>
    </row>
    <row r="23" spans="1:6" s="2" customFormat="1" ht="14.25" customHeight="1">
      <c r="A23" s="3">
        <f t="shared" si="2"/>
        <v>4</v>
      </c>
      <c r="B23" s="25" t="s">
        <v>16</v>
      </c>
      <c r="C23" s="25"/>
      <c r="D23" s="25"/>
      <c r="E23" s="7"/>
      <c r="F23" s="10" t="s">
        <v>12</v>
      </c>
    </row>
    <row r="24" spans="1:6" s="2" customFormat="1" ht="14.25" customHeight="1">
      <c r="A24" s="3">
        <f t="shared" si="2"/>
        <v>5</v>
      </c>
      <c r="B24" s="25" t="s">
        <v>17</v>
      </c>
      <c r="C24" s="25"/>
      <c r="D24" s="25"/>
      <c r="E24" s="7"/>
      <c r="F24" s="10" t="s">
        <v>12</v>
      </c>
    </row>
    <row r="25" spans="1:6" s="2" customFormat="1" ht="14.25" customHeight="1">
      <c r="A25" s="3">
        <f t="shared" si="2"/>
        <v>6</v>
      </c>
      <c r="B25" s="25" t="s">
        <v>18</v>
      </c>
      <c r="C25" s="25"/>
      <c r="D25" s="25"/>
      <c r="E25" s="6">
        <v>49925.02</v>
      </c>
      <c r="F25" s="10" t="s">
        <v>12</v>
      </c>
    </row>
    <row r="26" spans="1:6" s="2" customFormat="1" ht="14.25" customHeight="1">
      <c r="A26" s="3">
        <f t="shared" si="2"/>
        <v>7</v>
      </c>
      <c r="B26" s="40" t="s">
        <v>31</v>
      </c>
      <c r="C26" s="41"/>
      <c r="D26" s="42"/>
      <c r="E26" s="6">
        <f>151930.47+14506.48</f>
        <v>166436.95000000001</v>
      </c>
      <c r="F26" s="10" t="s">
        <v>12</v>
      </c>
    </row>
    <row r="27" spans="1:6" s="2" customFormat="1" ht="14.25" customHeight="1">
      <c r="A27" s="3">
        <f t="shared" si="2"/>
        <v>8</v>
      </c>
      <c r="B27" s="26" t="s">
        <v>19</v>
      </c>
      <c r="C27" s="27"/>
      <c r="D27" s="28"/>
      <c r="E27" s="6">
        <v>74631.399999999994</v>
      </c>
      <c r="F27" s="10" t="s">
        <v>12</v>
      </c>
    </row>
    <row r="28" spans="1:6" s="2" customFormat="1" ht="25.5" customHeight="1">
      <c r="A28" s="3">
        <f t="shared" ref="A28:A29" si="3">A27+1</f>
        <v>9</v>
      </c>
      <c r="B28" s="26" t="s">
        <v>20</v>
      </c>
      <c r="C28" s="27"/>
      <c r="D28" s="28"/>
      <c r="E28" s="7">
        <v>277589.8</v>
      </c>
      <c r="F28" s="10" t="s">
        <v>12</v>
      </c>
    </row>
    <row r="29" spans="1:6" s="2" customFormat="1" ht="14.25" customHeight="1">
      <c r="A29" s="3">
        <f t="shared" si="3"/>
        <v>10</v>
      </c>
      <c r="B29" s="26" t="s">
        <v>40</v>
      </c>
      <c r="C29" s="27"/>
      <c r="D29" s="28"/>
      <c r="E29" s="7">
        <f>E20+E21-E28</f>
        <v>21430.690000000002</v>
      </c>
      <c r="F29" s="10" t="s">
        <v>12</v>
      </c>
    </row>
    <row r="30" spans="1:6" s="2" customFormat="1" ht="14.25" customHeight="1">
      <c r="A30" s="62" t="s">
        <v>21</v>
      </c>
      <c r="B30" s="62"/>
      <c r="C30" s="62"/>
      <c r="D30" s="62"/>
      <c r="E30" s="19"/>
      <c r="F30"/>
    </row>
    <row r="31" spans="1:6" s="24" customFormat="1" ht="27" customHeight="1">
      <c r="A31" s="11"/>
      <c r="B31" s="31"/>
      <c r="C31" s="32"/>
      <c r="D31" s="33"/>
      <c r="E31" s="23" t="s">
        <v>32</v>
      </c>
      <c r="F31" s="23" t="s">
        <v>30</v>
      </c>
    </row>
    <row r="32" spans="1:6" s="2" customFormat="1" ht="22.5" customHeight="1">
      <c r="A32" s="9">
        <v>1</v>
      </c>
      <c r="B32" s="26" t="s">
        <v>33</v>
      </c>
      <c r="C32" s="27"/>
      <c r="D32" s="28"/>
      <c r="E32" s="7">
        <v>117960.1</v>
      </c>
      <c r="F32" s="12" t="s">
        <v>12</v>
      </c>
    </row>
    <row r="33" spans="1:6" s="2" customFormat="1" ht="14.25" customHeight="1">
      <c r="A33" s="13">
        <f>A32+1</f>
        <v>2</v>
      </c>
      <c r="B33" s="34" t="s">
        <v>41</v>
      </c>
      <c r="C33" s="35"/>
      <c r="D33" s="36"/>
      <c r="E33" s="6">
        <v>102618.6</v>
      </c>
      <c r="F33" s="12" t="s">
        <v>12</v>
      </c>
    </row>
    <row r="34" spans="1:6" s="2" customFormat="1" ht="24" customHeight="1">
      <c r="A34" s="13">
        <f t="shared" ref="A34:A36" si="4">A33+1</f>
        <v>3</v>
      </c>
      <c r="B34" s="37" t="s">
        <v>42</v>
      </c>
      <c r="C34" s="38"/>
      <c r="D34" s="39"/>
      <c r="E34" s="6">
        <v>101220.62</v>
      </c>
      <c r="F34" s="12" t="s">
        <v>12</v>
      </c>
    </row>
    <row r="35" spans="1:6" s="2" customFormat="1" ht="14.25" customHeight="1">
      <c r="A35" s="13">
        <f t="shared" si="4"/>
        <v>4</v>
      </c>
      <c r="B35" s="34" t="s">
        <v>43</v>
      </c>
      <c r="C35" s="35"/>
      <c r="D35" s="36"/>
      <c r="E35" s="7">
        <v>0</v>
      </c>
      <c r="F35" s="12" t="s">
        <v>12</v>
      </c>
    </row>
    <row r="36" spans="1:6" s="2" customFormat="1" ht="27" customHeight="1">
      <c r="A36" s="13">
        <f t="shared" si="4"/>
        <v>5</v>
      </c>
      <c r="B36" s="53" t="s">
        <v>36</v>
      </c>
      <c r="C36" s="54"/>
      <c r="D36" s="55"/>
      <c r="E36" s="7">
        <f>E32+E34-E35</f>
        <v>219180.72</v>
      </c>
      <c r="F36" s="12" t="s">
        <v>12</v>
      </c>
    </row>
    <row r="37" spans="1:6" s="2" customFormat="1" ht="18.75" customHeight="1">
      <c r="A37" s="52" t="s">
        <v>22</v>
      </c>
      <c r="B37" s="52"/>
      <c r="C37" s="52"/>
      <c r="D37" s="52"/>
      <c r="E37" s="18"/>
      <c r="F37"/>
    </row>
    <row r="38" spans="1:6" s="2" customFormat="1" ht="26.25" customHeight="1">
      <c r="A38" s="11"/>
      <c r="B38" s="56"/>
      <c r="C38" s="57"/>
      <c r="D38" s="58"/>
      <c r="E38" s="23" t="s">
        <v>32</v>
      </c>
      <c r="F38" s="23" t="s">
        <v>30</v>
      </c>
    </row>
    <row r="39" spans="1:6" s="2" customFormat="1" ht="23.25" customHeight="1">
      <c r="A39" s="9">
        <v>1</v>
      </c>
      <c r="B39" s="26" t="s">
        <v>27</v>
      </c>
      <c r="C39" s="27"/>
      <c r="D39" s="28"/>
      <c r="E39" s="7">
        <v>10079.629999999999</v>
      </c>
      <c r="F39" s="12" t="s">
        <v>12</v>
      </c>
    </row>
    <row r="40" spans="1:6" s="2" customFormat="1" ht="25.5" customHeight="1">
      <c r="A40" s="13">
        <f>A39+1</f>
        <v>2</v>
      </c>
      <c r="B40" s="37" t="s">
        <v>44</v>
      </c>
      <c r="C40" s="38"/>
      <c r="D40" s="39"/>
      <c r="E40" s="6">
        <v>292160.7</v>
      </c>
      <c r="F40" s="12" t="s">
        <v>12</v>
      </c>
    </row>
    <row r="41" spans="1:6" s="2" customFormat="1" ht="27.75" customHeight="1">
      <c r="A41" s="13">
        <f t="shared" ref="A41:A48" si="5">A40+1</f>
        <v>3</v>
      </c>
      <c r="B41" s="37" t="s">
        <v>45</v>
      </c>
      <c r="C41" s="38"/>
      <c r="D41" s="39"/>
      <c r="E41" s="6">
        <v>286149.37</v>
      </c>
      <c r="F41" s="12" t="s">
        <v>12</v>
      </c>
    </row>
    <row r="42" spans="1:6" s="2" customFormat="1" ht="24" customHeight="1">
      <c r="A42" s="13">
        <f t="shared" si="5"/>
        <v>4</v>
      </c>
      <c r="B42" s="37" t="s">
        <v>46</v>
      </c>
      <c r="C42" s="38"/>
      <c r="D42" s="39"/>
      <c r="E42" s="7">
        <f>E44+E45+E46+E47</f>
        <v>297581.76</v>
      </c>
      <c r="F42" s="12" t="s">
        <v>12</v>
      </c>
    </row>
    <row r="43" spans="1:6" s="2" customFormat="1" ht="10.5" customHeight="1">
      <c r="A43" s="13">
        <f t="shared" si="5"/>
        <v>5</v>
      </c>
      <c r="B43" s="59" t="s">
        <v>4</v>
      </c>
      <c r="C43" s="60"/>
      <c r="D43" s="61"/>
      <c r="E43" s="14"/>
      <c r="F43" s="12"/>
    </row>
    <row r="44" spans="1:6" s="2" customFormat="1" ht="26.25" customHeight="1">
      <c r="A44" s="13">
        <f t="shared" si="5"/>
        <v>6</v>
      </c>
      <c r="B44" s="46" t="s">
        <v>23</v>
      </c>
      <c r="C44" s="47"/>
      <c r="D44" s="48"/>
      <c r="E44" s="15">
        <v>79306.27</v>
      </c>
      <c r="F44" s="16" t="s">
        <v>12</v>
      </c>
    </row>
    <row r="45" spans="1:6" s="2" customFormat="1" ht="14.25" customHeight="1">
      <c r="A45" s="13">
        <f t="shared" si="5"/>
        <v>7</v>
      </c>
      <c r="B45" s="46" t="s">
        <v>24</v>
      </c>
      <c r="C45" s="47"/>
      <c r="D45" s="48"/>
      <c r="E45" s="15">
        <v>137210.10999999999</v>
      </c>
      <c r="F45" s="16" t="s">
        <v>12</v>
      </c>
    </row>
    <row r="46" spans="1:6" s="2" customFormat="1" ht="24" customHeight="1">
      <c r="A46" s="13">
        <f t="shared" si="5"/>
        <v>8</v>
      </c>
      <c r="B46" s="46" t="s">
        <v>25</v>
      </c>
      <c r="C46" s="47"/>
      <c r="D46" s="48"/>
      <c r="E46" s="15">
        <v>22135.39</v>
      </c>
      <c r="F46" s="16" t="s">
        <v>12</v>
      </c>
    </row>
    <row r="47" spans="1:6" s="1" customFormat="1" ht="15.75" customHeight="1">
      <c r="A47" s="13">
        <f t="shared" si="5"/>
        <v>9</v>
      </c>
      <c r="B47" s="46" t="s">
        <v>26</v>
      </c>
      <c r="C47" s="47"/>
      <c r="D47" s="48"/>
      <c r="E47" s="15">
        <v>58929.99</v>
      </c>
      <c r="F47" s="16" t="s">
        <v>12</v>
      </c>
    </row>
    <row r="48" spans="1:6" s="1" customFormat="1" ht="24.75" customHeight="1">
      <c r="A48" s="13">
        <f t="shared" si="5"/>
        <v>10</v>
      </c>
      <c r="B48" s="49" t="s">
        <v>47</v>
      </c>
      <c r="C48" s="50"/>
      <c r="D48" s="51"/>
      <c r="E48" s="7">
        <f>E39+E40-E41</f>
        <v>16090.960000000021</v>
      </c>
      <c r="F48" s="12" t="s">
        <v>12</v>
      </c>
    </row>
    <row r="49" s="1" customFormat="1" ht="12.75"/>
  </sheetData>
  <mergeCells count="49">
    <mergeCell ref="B47:D47"/>
    <mergeCell ref="B48:D48"/>
    <mergeCell ref="A37:D37"/>
    <mergeCell ref="B36:D36"/>
    <mergeCell ref="B38:D38"/>
    <mergeCell ref="B43:D43"/>
    <mergeCell ref="B46:D46"/>
    <mergeCell ref="B40:D40"/>
    <mergeCell ref="B41:D41"/>
    <mergeCell ref="B42:D42"/>
    <mergeCell ref="B44:D44"/>
    <mergeCell ref="E2:F2"/>
    <mergeCell ref="B15:D15"/>
    <mergeCell ref="B4:D4"/>
    <mergeCell ref="B22:D22"/>
    <mergeCell ref="B45:D45"/>
    <mergeCell ref="A30:D30"/>
    <mergeCell ref="B27:D27"/>
    <mergeCell ref="B26:D26"/>
    <mergeCell ref="B29:D29"/>
    <mergeCell ref="B16:D16"/>
    <mergeCell ref="B17:D17"/>
    <mergeCell ref="B18:D18"/>
    <mergeCell ref="B19:D19"/>
    <mergeCell ref="B20:D20"/>
    <mergeCell ref="B5:D5"/>
    <mergeCell ref="B6:D6"/>
    <mergeCell ref="B39:D39"/>
    <mergeCell ref="B31:D31"/>
    <mergeCell ref="B32:D32"/>
    <mergeCell ref="B33:D33"/>
    <mergeCell ref="B34:D34"/>
    <mergeCell ref="B35:D35"/>
    <mergeCell ref="B23:D23"/>
    <mergeCell ref="B28:D28"/>
    <mergeCell ref="B1:D1"/>
    <mergeCell ref="B2:D2"/>
    <mergeCell ref="B21:D21"/>
    <mergeCell ref="B3:D3"/>
    <mergeCell ref="B24:D24"/>
    <mergeCell ref="B25:D25"/>
    <mergeCell ref="B7:D7"/>
    <mergeCell ref="B8:D8"/>
    <mergeCell ref="B9:D9"/>
    <mergeCell ref="B10:D10"/>
    <mergeCell ref="B11:D11"/>
    <mergeCell ref="B12:D12"/>
    <mergeCell ref="B13:D13"/>
    <mergeCell ref="B14:D14"/>
  </mergeCells>
  <conditionalFormatting sqref="E1:E1048576 F4:F1048576 F1:F2 E1:F1 E9:F48">
    <cfRule type="cellIs" dxfId="0" priority="106" operator="lessThan">
      <formula>0</formula>
    </cfRule>
  </conditionalFormatting>
  <pageMargins left="1.1023622047244095" right="0" top="0" bottom="0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2015-04-17T06:50:10Z</dcterms:modified>
</cp:coreProperties>
</file>