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51" i="1"/>
  <c r="A37"/>
  <c r="A38" s="1"/>
  <c r="A39" s="1"/>
  <c r="E45" l="1"/>
  <c r="E39"/>
  <c r="E21"/>
  <c r="E29" s="1"/>
  <c r="E18"/>
  <c r="E13"/>
  <c r="A3"/>
  <c r="A43"/>
  <c r="A44" s="1"/>
  <c r="A45" s="1"/>
  <c r="A46" s="1"/>
  <c r="A47" s="1"/>
  <c r="A48" s="1"/>
  <c r="A49" s="1"/>
  <c r="A50" s="1"/>
  <c r="A51" s="1"/>
  <c r="A33"/>
  <c r="A34" s="1"/>
  <c r="A35" s="1"/>
  <c r="A36" s="1"/>
  <c r="A21"/>
  <c r="A22" s="1"/>
  <c r="A23" s="1"/>
  <c r="A24" s="1"/>
  <c r="A25" s="1"/>
  <c r="A26" s="1"/>
  <c r="A27" s="1"/>
  <c r="A28" s="1"/>
  <c r="A29" s="1"/>
  <c r="A9"/>
  <c r="A10" s="1"/>
  <c r="A11" s="1"/>
  <c r="A12" s="1"/>
  <c r="A13" s="1"/>
  <c r="A14" s="1"/>
  <c r="A15" s="1"/>
  <c r="A16" s="1"/>
  <c r="A17" s="1"/>
  <c r="A18" s="1"/>
</calcChain>
</file>

<file path=xl/sharedStrings.xml><?xml version="1.0" encoding="utf-8"?>
<sst xmlns="http://schemas.openxmlformats.org/spreadsheetml/2006/main" count="95" uniqueCount="53">
  <si>
    <t>Количестиво квартир: ______</t>
  </si>
  <si>
    <t>в том числе в собственности граждан: ______</t>
  </si>
  <si>
    <t xml:space="preserve">Количество зарегистрированных по месту жительства человек: </t>
  </si>
  <si>
    <t>Всего расходов по дому</t>
  </si>
  <si>
    <t>в том числе:</t>
  </si>
  <si>
    <t>квартир</t>
  </si>
  <si>
    <t>человек</t>
  </si>
  <si>
    <t xml:space="preserve">Общая площадь жилых помещений МКД  </t>
  </si>
  <si>
    <t xml:space="preserve">Общая площадь нежилых помещений МКД </t>
  </si>
  <si>
    <t>кв.м.</t>
  </si>
  <si>
    <t>ТСЖ "Союз"</t>
  </si>
  <si>
    <t>Ленина 41</t>
  </si>
  <si>
    <t>руб.</t>
  </si>
  <si>
    <t>1.Расходы по статьям «жилищные услуги» составили</t>
  </si>
  <si>
    <t>2.Расходы по статье «Текущий ремонт»:</t>
  </si>
  <si>
    <t>Долг за жилищные услуги на 01.01.2014</t>
  </si>
  <si>
    <t>теплоснабжение</t>
  </si>
  <si>
    <t>горячее водоснабжение</t>
  </si>
  <si>
    <t>холодное водоснабжение</t>
  </si>
  <si>
    <t>электроснабжение</t>
  </si>
  <si>
    <t>водоотведение</t>
  </si>
  <si>
    <t>Сведения по текущему ремонту</t>
  </si>
  <si>
    <t>Ед.изм</t>
  </si>
  <si>
    <t>п.м.</t>
  </si>
  <si>
    <t>ремонт стояков ситемы теплоснабжения</t>
  </si>
  <si>
    <t>Сведения по содержанию общего имущества МКД</t>
  </si>
  <si>
    <t>благоустройство и содержание санитарного состояния придомовой территории</t>
  </si>
  <si>
    <t>содержание аварийной диспетчерской службы</t>
  </si>
  <si>
    <t>услуги сторонних организаций (обслуживание вент.каналов, газопроводов и т.д.)</t>
  </si>
  <si>
    <t>содержание и техническое обслуживание инженерного оборудования и конструктивных элементов здания</t>
  </si>
  <si>
    <t>Долг за услуги по содержанию общего имущества МКД на 01.01.2014г.</t>
  </si>
  <si>
    <t>Год постройки</t>
  </si>
  <si>
    <t>год</t>
  </si>
  <si>
    <t>шт.</t>
  </si>
  <si>
    <t xml:space="preserve"> Всего  за  2014 год               </t>
  </si>
  <si>
    <t>Сальдо неизрасходованных/перерасходованных средств по дому за 2013г</t>
  </si>
  <si>
    <t xml:space="preserve">Начислено населению за 2014г по статьям «жилищные услуги»  по действующим тарифам  </t>
  </si>
  <si>
    <t xml:space="preserve">Поступило средств за жилищные услуги от населения за 2014г </t>
  </si>
  <si>
    <t xml:space="preserve">Сальдо неизрасходованных/перерасходованных средств по дому             на 01.01.2015г </t>
  </si>
  <si>
    <t>Долг за жилищные услуги на 01.01.2015</t>
  </si>
  <si>
    <t>Долг за коммунальные услуги на 01.01.2014</t>
  </si>
  <si>
    <t xml:space="preserve">Начислено населению за 2014г  за коммунальные услуги </t>
  </si>
  <si>
    <t xml:space="preserve">Поступило средств за коммунальные услуги от населения за 2014г </t>
  </si>
  <si>
    <t>Долг за коммунальный услуги на 01.01.2015</t>
  </si>
  <si>
    <t>Начислено населению по статье текущий ремонт за 2014г.</t>
  </si>
  <si>
    <t>Поступило средств от население по  статье текущий ремонт за 2014г.</t>
  </si>
  <si>
    <t>Выполнено работ по текущему ремонту за 2014г.</t>
  </si>
  <si>
    <t>Начислено населению за услуги по содержанию общего имущества МКД  за 2014г.</t>
  </si>
  <si>
    <t>Поступило средств от населения за услуги по содержанию общего имущества МКД  за 2014г.</t>
  </si>
  <si>
    <t>Расходы по услуги по содержанию общего имущества МКД за 2014г.</t>
  </si>
  <si>
    <t>Долг за услуги по содержанию общего имущества МКД на 01.01.2015г.</t>
  </si>
  <si>
    <t>установка почтовых ящиков</t>
  </si>
  <si>
    <t>Дом № 41  по улице: Ленина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</si>
</sst>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i/>
      <u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5" fillId="0" borderId="1" xfId="0" applyFont="1" applyBorder="1" applyAlignment="1">
      <alignment horizontal="right"/>
    </xf>
    <xf numFmtId="0" fontId="5" fillId="0" borderId="0" xfId="0" applyFont="1"/>
    <xf numFmtId="0" fontId="2" fillId="0" borderId="8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0" xfId="0" applyFont="1" applyBorder="1" applyAlignment="1"/>
    <xf numFmtId="2" fontId="5" fillId="0" borderId="7" xfId="0" applyNumberFormat="1" applyFont="1" applyBorder="1" applyAlignment="1">
      <alignment wrapText="1"/>
    </xf>
    <xf numFmtId="2" fontId="7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2" fontId="7" fillId="0" borderId="1" xfId="0" applyNumberFormat="1" applyFont="1" applyBorder="1"/>
    <xf numFmtId="0" fontId="8" fillId="0" borderId="3" xfId="0" applyFont="1" applyBorder="1" applyAlignment="1"/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5" fillId="0" borderId="1" xfId="0" applyFont="1" applyBorder="1"/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wrapText="1"/>
    </xf>
    <xf numFmtId="0" fontId="8" fillId="0" borderId="9" xfId="0" applyFont="1" applyBorder="1" applyAlignment="1"/>
    <xf numFmtId="2" fontId="5" fillId="0" borderId="1" xfId="0" applyNumberFormat="1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0" borderId="2" xfId="0" applyFont="1" applyBorder="1" applyAlignment="1">
      <alignment horizontal="left" vertical="justify"/>
    </xf>
    <xf numFmtId="0" fontId="5" fillId="0" borderId="3" xfId="0" applyFont="1" applyBorder="1" applyAlignment="1">
      <alignment horizontal="left" vertical="justify"/>
    </xf>
    <xf numFmtId="0" fontId="5" fillId="0" borderId="4" xfId="0" applyFont="1" applyBorder="1" applyAlignment="1">
      <alignment horizontal="left" vertical="justify"/>
    </xf>
    <xf numFmtId="0" fontId="9" fillId="0" borderId="2" xfId="0" applyFont="1" applyBorder="1" applyAlignment="1">
      <alignment horizontal="left" vertical="justify"/>
    </xf>
    <xf numFmtId="0" fontId="9" fillId="0" borderId="3" xfId="0" applyFont="1" applyBorder="1" applyAlignment="1">
      <alignment horizontal="left" vertical="justify"/>
    </xf>
    <xf numFmtId="0" fontId="9" fillId="0" borderId="4" xfId="0" applyFont="1" applyBorder="1" applyAlignment="1">
      <alignment horizontal="left" vertical="justify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8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2" xfId="0" applyFont="1" applyBorder="1" applyAlignment="1">
      <alignment vertical="justify" wrapText="1"/>
    </xf>
    <xf numFmtId="0" fontId="3" fillId="0" borderId="3" xfId="0" applyFont="1" applyBorder="1" applyAlignment="1">
      <alignment vertical="justify" wrapText="1"/>
    </xf>
    <xf numFmtId="0" fontId="3" fillId="0" borderId="4" xfId="0" applyFont="1" applyBorder="1" applyAlignment="1">
      <alignment vertical="justify" wrapText="1"/>
    </xf>
    <xf numFmtId="0" fontId="5" fillId="0" borderId="2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</cellXfs>
  <cellStyles count="1">
    <cellStyle name="Обычный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Normal="100" zoomScaleSheetLayoutView="100" workbookViewId="0">
      <selection activeCell="B1" sqref="B1:D1"/>
    </sheetView>
  </sheetViews>
  <sheetFormatPr defaultRowHeight="15"/>
  <cols>
    <col min="1" max="1" width="6.140625" customWidth="1"/>
    <col min="4" max="4" width="32.85546875" customWidth="1"/>
    <col min="5" max="5" width="11.5703125" customWidth="1"/>
    <col min="6" max="6" width="9.140625" customWidth="1"/>
  </cols>
  <sheetData>
    <row r="1" spans="1:6" s="5" customFormat="1" ht="40.5" customHeight="1">
      <c r="A1" s="4"/>
      <c r="B1" s="31" t="s">
        <v>10</v>
      </c>
      <c r="C1" s="31"/>
      <c r="D1" s="31"/>
      <c r="E1" s="16" t="s">
        <v>34</v>
      </c>
      <c r="F1" s="17" t="s">
        <v>22</v>
      </c>
    </row>
    <row r="2" spans="1:6">
      <c r="A2" s="1">
        <v>1</v>
      </c>
      <c r="B2" s="32" t="s">
        <v>52</v>
      </c>
      <c r="C2" s="32"/>
      <c r="D2" s="32"/>
      <c r="E2" s="29" t="s">
        <v>11</v>
      </c>
      <c r="F2" s="30"/>
    </row>
    <row r="3" spans="1:6">
      <c r="A3" s="1">
        <f>1+A2</f>
        <v>2</v>
      </c>
      <c r="B3" s="57" t="s">
        <v>31</v>
      </c>
      <c r="C3" s="57"/>
      <c r="D3" s="58"/>
      <c r="E3" s="28">
        <v>1960</v>
      </c>
      <c r="F3" s="27" t="s">
        <v>32</v>
      </c>
    </row>
    <row r="4" spans="1:6">
      <c r="A4" s="1">
        <v>2</v>
      </c>
      <c r="B4" s="32" t="s">
        <v>0</v>
      </c>
      <c r="C4" s="32"/>
      <c r="D4" s="42"/>
      <c r="E4" s="3">
        <v>11</v>
      </c>
      <c r="F4" s="2" t="s">
        <v>5</v>
      </c>
    </row>
    <row r="5" spans="1:6">
      <c r="A5" s="1">
        <v>3</v>
      </c>
      <c r="B5" s="32" t="s">
        <v>1</v>
      </c>
      <c r="C5" s="32"/>
      <c r="D5" s="42"/>
      <c r="E5" s="3">
        <v>16</v>
      </c>
      <c r="F5" s="2" t="s">
        <v>6</v>
      </c>
    </row>
    <row r="6" spans="1:6" ht="25.5" customHeight="1">
      <c r="A6" s="1">
        <v>4</v>
      </c>
      <c r="B6" s="32" t="s">
        <v>2</v>
      </c>
      <c r="C6" s="32"/>
      <c r="D6" s="42"/>
      <c r="E6" s="3">
        <v>16</v>
      </c>
      <c r="F6" s="2" t="s">
        <v>6</v>
      </c>
    </row>
    <row r="7" spans="1:6" ht="18" customHeight="1">
      <c r="A7" s="1">
        <v>5</v>
      </c>
      <c r="B7" s="32" t="s">
        <v>7</v>
      </c>
      <c r="C7" s="32"/>
      <c r="D7" s="42"/>
      <c r="E7" s="3">
        <v>478.99</v>
      </c>
      <c r="F7" s="2" t="s">
        <v>9</v>
      </c>
    </row>
    <row r="8" spans="1:6" ht="15.75" customHeight="1">
      <c r="A8" s="6">
        <v>6</v>
      </c>
      <c r="B8" s="63" t="s">
        <v>8</v>
      </c>
      <c r="C8" s="63"/>
      <c r="D8" s="64"/>
      <c r="E8" s="7">
        <v>51.47</v>
      </c>
      <c r="F8" s="8" t="s">
        <v>9</v>
      </c>
    </row>
    <row r="9" spans="1:6" ht="26.25" customHeight="1">
      <c r="A9" s="1">
        <f t="shared" ref="A9" si="0">1+A8</f>
        <v>7</v>
      </c>
      <c r="B9" s="32" t="s">
        <v>35</v>
      </c>
      <c r="C9" s="32"/>
      <c r="D9" s="32"/>
      <c r="E9" s="12">
        <v>-35815.800000000003</v>
      </c>
      <c r="F9" s="11" t="s">
        <v>12</v>
      </c>
    </row>
    <row r="10" spans="1:6" ht="16.5" customHeight="1">
      <c r="A10" s="1">
        <f t="shared" ref="A10:A18" si="1">A9+1</f>
        <v>8</v>
      </c>
      <c r="B10" s="32" t="s">
        <v>15</v>
      </c>
      <c r="C10" s="32"/>
      <c r="D10" s="32"/>
      <c r="E10" s="12">
        <v>2844.52</v>
      </c>
      <c r="F10" s="11" t="s">
        <v>12</v>
      </c>
    </row>
    <row r="11" spans="1:6" ht="24" customHeight="1">
      <c r="A11" s="1">
        <f t="shared" si="1"/>
        <v>9</v>
      </c>
      <c r="B11" s="32" t="s">
        <v>36</v>
      </c>
      <c r="C11" s="32"/>
      <c r="D11" s="32"/>
      <c r="E11" s="12">
        <v>82022.460000000006</v>
      </c>
      <c r="F11" s="11" t="s">
        <v>12</v>
      </c>
    </row>
    <row r="12" spans="1:6" ht="23.25" customHeight="1">
      <c r="A12" s="1">
        <f t="shared" si="1"/>
        <v>10</v>
      </c>
      <c r="B12" s="32" t="s">
        <v>37</v>
      </c>
      <c r="C12" s="32"/>
      <c r="D12" s="32"/>
      <c r="E12" s="12">
        <v>78509.259999999995</v>
      </c>
      <c r="F12" s="11" t="s">
        <v>12</v>
      </c>
    </row>
    <row r="13" spans="1:6">
      <c r="A13" s="1">
        <f t="shared" si="1"/>
        <v>11</v>
      </c>
      <c r="B13" s="45" t="s">
        <v>3</v>
      </c>
      <c r="C13" s="45"/>
      <c r="D13" s="45"/>
      <c r="E13" s="12">
        <f>E15+E16</f>
        <v>83505.67</v>
      </c>
      <c r="F13" s="11" t="s">
        <v>12</v>
      </c>
    </row>
    <row r="14" spans="1:6" ht="10.5" customHeight="1">
      <c r="A14" s="1">
        <f t="shared" si="1"/>
        <v>12</v>
      </c>
      <c r="B14" s="59" t="s">
        <v>4</v>
      </c>
      <c r="C14" s="59"/>
      <c r="D14" s="59"/>
      <c r="E14" s="12"/>
      <c r="F14" s="10"/>
    </row>
    <row r="15" spans="1:6" ht="13.5" customHeight="1">
      <c r="A15" s="1">
        <f t="shared" si="1"/>
        <v>13</v>
      </c>
      <c r="B15" s="32" t="s">
        <v>13</v>
      </c>
      <c r="C15" s="32"/>
      <c r="D15" s="32"/>
      <c r="E15" s="12">
        <v>61904.67</v>
      </c>
      <c r="F15" s="11" t="s">
        <v>12</v>
      </c>
    </row>
    <row r="16" spans="1:6" ht="16.5" customHeight="1">
      <c r="A16" s="1">
        <f t="shared" si="1"/>
        <v>14</v>
      </c>
      <c r="B16" s="32" t="s">
        <v>14</v>
      </c>
      <c r="C16" s="32"/>
      <c r="D16" s="32"/>
      <c r="E16" s="12">
        <v>21601</v>
      </c>
      <c r="F16" s="11" t="s">
        <v>12</v>
      </c>
    </row>
    <row r="17" spans="1:6" ht="26.25" customHeight="1">
      <c r="A17" s="1">
        <f t="shared" si="1"/>
        <v>15</v>
      </c>
      <c r="B17" s="45" t="s">
        <v>38</v>
      </c>
      <c r="C17" s="45"/>
      <c r="D17" s="45"/>
      <c r="E17" s="13">
        <v>-38020.660000000003</v>
      </c>
      <c r="F17" s="11" t="s">
        <v>12</v>
      </c>
    </row>
    <row r="18" spans="1:6" ht="18" customHeight="1">
      <c r="A18" s="1">
        <f t="shared" si="1"/>
        <v>16</v>
      </c>
      <c r="B18" s="32" t="s">
        <v>39</v>
      </c>
      <c r="C18" s="32"/>
      <c r="D18" s="32"/>
      <c r="E18" s="13">
        <f>E10+E11-E12</f>
        <v>6357.7200000000157</v>
      </c>
      <c r="F18" s="11" t="s">
        <v>12</v>
      </c>
    </row>
    <row r="19" spans="1:6" ht="6.75" customHeight="1">
      <c r="A19" s="1"/>
      <c r="B19" s="46"/>
      <c r="C19" s="47"/>
      <c r="D19" s="48"/>
      <c r="E19" s="13"/>
      <c r="F19" s="11"/>
    </row>
    <row r="20" spans="1:6" ht="14.25" customHeight="1">
      <c r="A20" s="1">
        <v>1</v>
      </c>
      <c r="B20" s="32" t="s">
        <v>40</v>
      </c>
      <c r="C20" s="32"/>
      <c r="D20" s="32"/>
      <c r="E20" s="13">
        <v>4840.96</v>
      </c>
      <c r="F20" s="11" t="s">
        <v>12</v>
      </c>
    </row>
    <row r="21" spans="1:6" ht="27.75" customHeight="1">
      <c r="A21" s="1">
        <f>A20+1</f>
        <v>2</v>
      </c>
      <c r="B21" s="32" t="s">
        <v>41</v>
      </c>
      <c r="C21" s="32"/>
      <c r="D21" s="32"/>
      <c r="E21" s="13">
        <f>E23+E24+E25+E27+E26</f>
        <v>124115.14</v>
      </c>
      <c r="F21" s="11" t="s">
        <v>12</v>
      </c>
    </row>
    <row r="22" spans="1:6" ht="10.5" customHeight="1">
      <c r="A22" s="1">
        <f t="shared" ref="A22:A29" si="2">A21+1</f>
        <v>3</v>
      </c>
      <c r="B22" s="49" t="s">
        <v>4</v>
      </c>
      <c r="C22" s="49"/>
      <c r="D22" s="49"/>
      <c r="E22" s="13"/>
      <c r="F22" s="11"/>
    </row>
    <row r="23" spans="1:6">
      <c r="A23" s="1">
        <f t="shared" si="2"/>
        <v>4</v>
      </c>
      <c r="B23" s="32" t="s">
        <v>16</v>
      </c>
      <c r="C23" s="32"/>
      <c r="D23" s="32"/>
      <c r="E23" s="13">
        <v>124115.14</v>
      </c>
      <c r="F23" s="11" t="s">
        <v>12</v>
      </c>
    </row>
    <row r="24" spans="1:6" ht="14.25" customHeight="1">
      <c r="A24" s="1">
        <f t="shared" si="2"/>
        <v>5</v>
      </c>
      <c r="B24" s="32" t="s">
        <v>17</v>
      </c>
      <c r="C24" s="32"/>
      <c r="D24" s="32"/>
      <c r="E24" s="13"/>
      <c r="F24" s="11" t="s">
        <v>12</v>
      </c>
    </row>
    <row r="25" spans="1:6">
      <c r="A25" s="1">
        <f t="shared" si="2"/>
        <v>6</v>
      </c>
      <c r="B25" s="32" t="s">
        <v>18</v>
      </c>
      <c r="C25" s="32"/>
      <c r="D25" s="32"/>
      <c r="E25" s="14"/>
      <c r="F25" s="11" t="s">
        <v>12</v>
      </c>
    </row>
    <row r="26" spans="1:6">
      <c r="A26" s="1">
        <f t="shared" si="2"/>
        <v>7</v>
      </c>
      <c r="B26" s="60" t="s">
        <v>19</v>
      </c>
      <c r="C26" s="61"/>
      <c r="D26" s="62"/>
      <c r="E26" s="14"/>
      <c r="F26" s="11" t="s">
        <v>12</v>
      </c>
    </row>
    <row r="27" spans="1:6">
      <c r="A27" s="1">
        <f t="shared" si="2"/>
        <v>8</v>
      </c>
      <c r="B27" s="42" t="s">
        <v>20</v>
      </c>
      <c r="C27" s="43"/>
      <c r="D27" s="44"/>
      <c r="E27" s="14"/>
      <c r="F27" s="11" t="s">
        <v>12</v>
      </c>
    </row>
    <row r="28" spans="1:6" ht="27" customHeight="1">
      <c r="A28" s="1">
        <f t="shared" si="2"/>
        <v>9</v>
      </c>
      <c r="B28" s="42" t="s">
        <v>42</v>
      </c>
      <c r="C28" s="43"/>
      <c r="D28" s="44"/>
      <c r="E28" s="13">
        <v>122916.34</v>
      </c>
      <c r="F28" s="11" t="s">
        <v>12</v>
      </c>
    </row>
    <row r="29" spans="1:6">
      <c r="A29" s="1">
        <f t="shared" si="2"/>
        <v>10</v>
      </c>
      <c r="B29" s="42" t="s">
        <v>43</v>
      </c>
      <c r="C29" s="43"/>
      <c r="D29" s="44"/>
      <c r="E29" s="13">
        <f>E20+E21-E28</f>
        <v>6039.7600000000093</v>
      </c>
      <c r="F29" s="11" t="s">
        <v>12</v>
      </c>
    </row>
    <row r="30" spans="1:6" ht="15" customHeight="1">
      <c r="A30" s="56" t="s">
        <v>21</v>
      </c>
      <c r="B30" s="56"/>
      <c r="C30" s="56"/>
      <c r="D30" s="56"/>
      <c r="E30" s="15"/>
    </row>
    <row r="31" spans="1:6" ht="26.25" customHeight="1">
      <c r="A31" s="4"/>
      <c r="B31" s="39"/>
      <c r="C31" s="40"/>
      <c r="D31" s="41"/>
      <c r="E31" s="16" t="s">
        <v>34</v>
      </c>
      <c r="F31" s="17" t="s">
        <v>22</v>
      </c>
    </row>
    <row r="32" spans="1:6" ht="25.5" customHeight="1">
      <c r="A32" s="18">
        <v>1</v>
      </c>
      <c r="B32" s="42" t="s">
        <v>35</v>
      </c>
      <c r="C32" s="43"/>
      <c r="D32" s="44"/>
      <c r="E32" s="10">
        <v>-35815.800000000003</v>
      </c>
      <c r="F32" s="11" t="s">
        <v>12</v>
      </c>
    </row>
    <row r="33" spans="1:6" ht="24" customHeight="1">
      <c r="A33" s="19">
        <f>A32+1</f>
        <v>2</v>
      </c>
      <c r="B33" s="36" t="s">
        <v>44</v>
      </c>
      <c r="C33" s="37"/>
      <c r="D33" s="38"/>
      <c r="E33" s="14">
        <v>20117.88</v>
      </c>
      <c r="F33" s="11" t="s">
        <v>12</v>
      </c>
    </row>
    <row r="34" spans="1:6" ht="27" customHeight="1">
      <c r="A34" s="19">
        <f t="shared" ref="A34:A39" si="3">A33+1</f>
        <v>3</v>
      </c>
      <c r="B34" s="36" t="s">
        <v>45</v>
      </c>
      <c r="C34" s="37"/>
      <c r="D34" s="38"/>
      <c r="E34" s="14">
        <v>19396.14</v>
      </c>
      <c r="F34" s="11" t="s">
        <v>12</v>
      </c>
    </row>
    <row r="35" spans="1:6">
      <c r="A35" s="19">
        <f t="shared" si="3"/>
        <v>4</v>
      </c>
      <c r="B35" s="50" t="s">
        <v>46</v>
      </c>
      <c r="C35" s="51"/>
      <c r="D35" s="52"/>
      <c r="E35" s="12">
        <v>21601</v>
      </c>
      <c r="F35" s="11" t="s">
        <v>12</v>
      </c>
    </row>
    <row r="36" spans="1:6">
      <c r="A36" s="19">
        <f t="shared" si="3"/>
        <v>5</v>
      </c>
      <c r="B36" s="53" t="s">
        <v>4</v>
      </c>
      <c r="C36" s="54"/>
      <c r="D36" s="55"/>
      <c r="E36" s="20"/>
      <c r="F36" s="21"/>
    </row>
    <row r="37" spans="1:6" ht="16.5" customHeight="1">
      <c r="A37" s="19">
        <f t="shared" si="3"/>
        <v>6</v>
      </c>
      <c r="B37" s="33" t="s">
        <v>24</v>
      </c>
      <c r="C37" s="34"/>
      <c r="D37" s="35"/>
      <c r="E37" s="24">
        <v>16</v>
      </c>
      <c r="F37" s="23" t="s">
        <v>23</v>
      </c>
    </row>
    <row r="38" spans="1:6">
      <c r="A38" s="19">
        <f t="shared" si="3"/>
        <v>7</v>
      </c>
      <c r="B38" s="33" t="s">
        <v>51</v>
      </c>
      <c r="C38" s="34"/>
      <c r="D38" s="35"/>
      <c r="E38" s="22">
        <v>6</v>
      </c>
      <c r="F38" s="23" t="s">
        <v>33</v>
      </c>
    </row>
    <row r="39" spans="1:6" ht="29.25" customHeight="1">
      <c r="A39" s="19">
        <f t="shared" si="3"/>
        <v>8</v>
      </c>
      <c r="B39" s="46" t="s">
        <v>38</v>
      </c>
      <c r="C39" s="47"/>
      <c r="D39" s="48"/>
      <c r="E39" s="13">
        <f>E32+E34-E35</f>
        <v>-38020.660000000003</v>
      </c>
      <c r="F39" s="11" t="s">
        <v>12</v>
      </c>
    </row>
    <row r="40" spans="1:6" ht="15.75">
      <c r="A40" s="15" t="s">
        <v>25</v>
      </c>
      <c r="B40" s="15"/>
      <c r="C40" s="15"/>
      <c r="D40" s="15"/>
      <c r="E40" s="25"/>
    </row>
    <row r="41" spans="1:6" ht="28.5" customHeight="1">
      <c r="A41" s="4"/>
      <c r="B41" s="39"/>
      <c r="C41" s="40"/>
      <c r="D41" s="41"/>
      <c r="E41" s="16" t="s">
        <v>34</v>
      </c>
      <c r="F41" s="17" t="s">
        <v>22</v>
      </c>
    </row>
    <row r="42" spans="1:6" ht="27" customHeight="1">
      <c r="A42" s="18">
        <v>1</v>
      </c>
      <c r="B42" s="42" t="s">
        <v>30</v>
      </c>
      <c r="C42" s="43"/>
      <c r="D42" s="44"/>
      <c r="E42" s="13">
        <v>4688.3900000000003</v>
      </c>
      <c r="F42" s="11" t="s">
        <v>12</v>
      </c>
    </row>
    <row r="43" spans="1:6" ht="25.5" customHeight="1">
      <c r="A43" s="19">
        <f>A42+1</f>
        <v>2</v>
      </c>
      <c r="B43" s="36" t="s">
        <v>47</v>
      </c>
      <c r="C43" s="37"/>
      <c r="D43" s="38"/>
      <c r="E43" s="14">
        <v>61904.58</v>
      </c>
      <c r="F43" s="11" t="s">
        <v>12</v>
      </c>
    </row>
    <row r="44" spans="1:6" ht="27" customHeight="1">
      <c r="A44" s="19">
        <f t="shared" ref="A44:A51" si="4">A43+1</f>
        <v>3</v>
      </c>
      <c r="B44" s="36" t="s">
        <v>48</v>
      </c>
      <c r="C44" s="37"/>
      <c r="D44" s="38"/>
      <c r="E44" s="14">
        <v>59113.14</v>
      </c>
      <c r="F44" s="11" t="s">
        <v>12</v>
      </c>
    </row>
    <row r="45" spans="1:6" ht="24" customHeight="1">
      <c r="A45" s="19">
        <f t="shared" si="4"/>
        <v>4</v>
      </c>
      <c r="B45" s="36" t="s">
        <v>49</v>
      </c>
      <c r="C45" s="37"/>
      <c r="D45" s="38"/>
      <c r="E45" s="13">
        <f>E47+E48+E49+E50</f>
        <v>61904.670000000006</v>
      </c>
      <c r="F45" s="11" t="s">
        <v>12</v>
      </c>
    </row>
    <row r="46" spans="1:6" ht="10.5" customHeight="1">
      <c r="A46" s="19">
        <f t="shared" si="4"/>
        <v>5</v>
      </c>
      <c r="B46" s="68" t="s">
        <v>4</v>
      </c>
      <c r="C46" s="69"/>
      <c r="D46" s="70"/>
      <c r="E46" s="20"/>
      <c r="F46" s="11"/>
    </row>
    <row r="47" spans="1:6">
      <c r="A47" s="19">
        <f t="shared" si="4"/>
        <v>6</v>
      </c>
      <c r="B47" s="33" t="s">
        <v>26</v>
      </c>
      <c r="C47" s="34"/>
      <c r="D47" s="35"/>
      <c r="E47" s="26">
        <v>15634.24</v>
      </c>
      <c r="F47" s="11" t="s">
        <v>12</v>
      </c>
    </row>
    <row r="48" spans="1:6">
      <c r="A48" s="19">
        <f t="shared" si="4"/>
        <v>7</v>
      </c>
      <c r="B48" s="33" t="s">
        <v>27</v>
      </c>
      <c r="C48" s="34"/>
      <c r="D48" s="35"/>
      <c r="E48" s="26">
        <v>27043.77</v>
      </c>
      <c r="F48" s="11" t="s">
        <v>12</v>
      </c>
    </row>
    <row r="49" spans="1:6" ht="23.25" customHeight="1">
      <c r="A49" s="19">
        <f t="shared" si="4"/>
        <v>8</v>
      </c>
      <c r="B49" s="33" t="s">
        <v>28</v>
      </c>
      <c r="C49" s="34"/>
      <c r="D49" s="35"/>
      <c r="E49" s="26">
        <v>4339.6499999999996</v>
      </c>
      <c r="F49" s="11" t="s">
        <v>12</v>
      </c>
    </row>
    <row r="50" spans="1:6" ht="24" customHeight="1">
      <c r="A50" s="19">
        <f t="shared" si="4"/>
        <v>9</v>
      </c>
      <c r="B50" s="33" t="s">
        <v>29</v>
      </c>
      <c r="C50" s="34"/>
      <c r="D50" s="35"/>
      <c r="E50" s="26">
        <v>14887.01</v>
      </c>
      <c r="F50" s="11" t="s">
        <v>12</v>
      </c>
    </row>
    <row r="51" spans="1:6" ht="25.5" customHeight="1">
      <c r="A51" s="19">
        <f t="shared" si="4"/>
        <v>10</v>
      </c>
      <c r="B51" s="65" t="s">
        <v>50</v>
      </c>
      <c r="C51" s="66"/>
      <c r="D51" s="67"/>
      <c r="E51" s="13">
        <f>E42+E43-E44</f>
        <v>7479.8300000000017</v>
      </c>
      <c r="F51" s="11" t="s">
        <v>12</v>
      </c>
    </row>
    <row r="52" spans="1:6" ht="27" customHeight="1">
      <c r="A52" s="9"/>
      <c r="B52" s="9"/>
      <c r="C52" s="9"/>
      <c r="D52" s="9"/>
      <c r="E52" s="9"/>
      <c r="F52" s="9"/>
    </row>
    <row r="53" spans="1:6">
      <c r="A53" s="9"/>
      <c r="B53" s="9"/>
      <c r="C53" s="9"/>
      <c r="D53" s="9"/>
      <c r="E53" s="9"/>
      <c r="F53" s="9"/>
    </row>
    <row r="54" spans="1:6" ht="38.25" customHeight="1">
      <c r="A54" s="9"/>
      <c r="B54" s="9"/>
      <c r="C54" s="9"/>
      <c r="D54" s="9"/>
      <c r="E54" s="9"/>
      <c r="F54" s="9"/>
    </row>
    <row r="55" spans="1:6">
      <c r="A55" s="9"/>
      <c r="B55" s="9"/>
      <c r="C55" s="9"/>
      <c r="D55" s="9"/>
      <c r="E55" s="9"/>
      <c r="F55" s="9"/>
    </row>
    <row r="56" spans="1:6">
      <c r="A56" s="9"/>
      <c r="B56" s="9"/>
      <c r="C56" s="9"/>
      <c r="D56" s="9"/>
      <c r="E56" s="9"/>
      <c r="F56" s="9"/>
    </row>
  </sheetData>
  <mergeCells count="51">
    <mergeCell ref="B51:D51"/>
    <mergeCell ref="B48:D48"/>
    <mergeCell ref="B49:D49"/>
    <mergeCell ref="B50:D50"/>
    <mergeCell ref="B39:D39"/>
    <mergeCell ref="B46:D46"/>
    <mergeCell ref="B3:D3"/>
    <mergeCell ref="B38:D38"/>
    <mergeCell ref="B14:D14"/>
    <mergeCell ref="B24:D24"/>
    <mergeCell ref="B25:D25"/>
    <mergeCell ref="B26:D26"/>
    <mergeCell ref="B27:D27"/>
    <mergeCell ref="B18:D18"/>
    <mergeCell ref="B4:D4"/>
    <mergeCell ref="B5:D5"/>
    <mergeCell ref="B6:D6"/>
    <mergeCell ref="B7:D7"/>
    <mergeCell ref="B8:D8"/>
    <mergeCell ref="B9:D9"/>
    <mergeCell ref="B10:D10"/>
    <mergeCell ref="B11:D11"/>
    <mergeCell ref="B15:D15"/>
    <mergeCell ref="B16:D16"/>
    <mergeCell ref="B35:D35"/>
    <mergeCell ref="B36:D36"/>
    <mergeCell ref="B28:D28"/>
    <mergeCell ref="B29:D29"/>
    <mergeCell ref="A30:D30"/>
    <mergeCell ref="B31:D31"/>
    <mergeCell ref="B19:D19"/>
    <mergeCell ref="B20:D20"/>
    <mergeCell ref="B21:D21"/>
    <mergeCell ref="B22:D22"/>
    <mergeCell ref="B23:D23"/>
    <mergeCell ref="E2:F2"/>
    <mergeCell ref="B1:D1"/>
    <mergeCell ref="B2:D2"/>
    <mergeCell ref="B47:D47"/>
    <mergeCell ref="B45:D45"/>
    <mergeCell ref="B41:D41"/>
    <mergeCell ref="B42:D42"/>
    <mergeCell ref="B43:D43"/>
    <mergeCell ref="B44:D44"/>
    <mergeCell ref="B37:D37"/>
    <mergeCell ref="B32:D32"/>
    <mergeCell ref="B33:D33"/>
    <mergeCell ref="B34:D34"/>
    <mergeCell ref="B17:D17"/>
    <mergeCell ref="B12:D12"/>
    <mergeCell ref="B13:D13"/>
  </mergeCells>
  <conditionalFormatting sqref="E57:F1048576 F4:F8 F1:F2 E1:E8 E1:F1 E9:F51">
    <cfRule type="cellIs" dxfId="0" priority="57" operator="lessThan">
      <formula>0</formula>
    </cfRule>
  </conditionalFormatting>
  <pageMargins left="1.1023622047244095" right="0" top="0" bottom="0" header="0.31496062992125984" footer="0.31496062992125984"/>
  <pageSetup paperSize="9" scale="85" orientation="portrait" horizontalDpi="180" verticalDpi="180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2015-04-20T05:04:51Z</dcterms:modified>
</cp:coreProperties>
</file>